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np\Downloads\"/>
    </mc:Choice>
  </mc:AlternateContent>
  <xr:revisionPtr revIDLastSave="0" documentId="13_ncr:1_{F7404898-948D-4FA8-AD39-5772B2339151}" xr6:coauthVersionLast="45" xr6:coauthVersionMax="46" xr10:uidLastSave="{00000000-0000-0000-0000-000000000000}"/>
  <bookViews>
    <workbookView xWindow="-110" yWindow="-110" windowWidth="19420" windowHeight="10420" xr2:uid="{9D606723-90DE-417A-BFE7-8645876F5D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21" i="1"/>
  <c r="F16" i="1"/>
  <c r="F15" i="1"/>
  <c r="F13" i="1"/>
  <c r="G23" i="1"/>
  <c r="K23" i="1" s="1"/>
  <c r="M23" i="1" s="1"/>
  <c r="G22" i="1"/>
  <c r="F22" i="1" s="1"/>
  <c r="G21" i="1"/>
  <c r="K21" i="1" s="1"/>
  <c r="M21" i="1" s="1"/>
  <c r="G20" i="1"/>
  <c r="F20" i="1" s="1"/>
  <c r="G19" i="1"/>
  <c r="F19" i="1" s="1"/>
  <c r="G18" i="1"/>
  <c r="K18" i="1" s="1"/>
  <c r="M18" i="1" s="1"/>
  <c r="G17" i="1"/>
  <c r="K17" i="1" s="1"/>
  <c r="M17" i="1" s="1"/>
  <c r="G16" i="1"/>
  <c r="K16" i="1" s="1"/>
  <c r="M16" i="1" s="1"/>
  <c r="G15" i="1"/>
  <c r="K15" i="1" s="1"/>
  <c r="M15" i="1" s="1"/>
  <c r="G14" i="1"/>
  <c r="F14" i="1" s="1"/>
  <c r="G13" i="1"/>
  <c r="K13" i="1" s="1"/>
  <c r="M13" i="1" s="1"/>
  <c r="G12" i="1"/>
  <c r="G24" i="1" s="1"/>
  <c r="J24" i="1"/>
  <c r="K12" i="1" l="1"/>
  <c r="F17" i="1"/>
  <c r="K19" i="1"/>
  <c r="M19" i="1" s="1"/>
  <c r="K20" i="1"/>
  <c r="M20" i="1" s="1"/>
  <c r="F18" i="1"/>
  <c r="K14" i="1"/>
  <c r="M14" i="1" s="1"/>
  <c r="K22" i="1"/>
  <c r="M22" i="1" s="1"/>
  <c r="F12" i="1"/>
  <c r="K24" i="1" l="1"/>
  <c r="M12" i="1"/>
  <c r="F24" i="1"/>
  <c r="H24" i="1" s="1"/>
  <c r="M24" i="1" l="1"/>
  <c r="L24" i="1"/>
</calcChain>
</file>

<file path=xl/sharedStrings.xml><?xml version="1.0" encoding="utf-8"?>
<sst xmlns="http://schemas.openxmlformats.org/spreadsheetml/2006/main" count="58" uniqueCount="50">
  <si>
    <t>広告配信シミュレーション</t>
  </si>
  <si>
    <t>配信期間</t>
  </si>
  <si>
    <t>配置地域</t>
  </si>
  <si>
    <t>日本</t>
  </si>
  <si>
    <t>ランディングページ</t>
  </si>
  <si>
    <t>言語</t>
  </si>
  <si>
    <t>日本語</t>
  </si>
  <si>
    <t>年齢</t>
  </si>
  <si>
    <t>25～65歳を想定</t>
  </si>
  <si>
    <t>媒体</t>
  </si>
  <si>
    <t>メニュー</t>
  </si>
  <si>
    <t>キャンペーン</t>
  </si>
  <si>
    <t>Google</t>
  </si>
  <si>
    <t>リスティング</t>
  </si>
  <si>
    <t>GS_BRAND</t>
  </si>
  <si>
    <t>GS_MIDDLE</t>
  </si>
  <si>
    <t>ディスプレイ</t>
  </si>
  <si>
    <t>GD_RTG</t>
  </si>
  <si>
    <t>Yahoo!</t>
  </si>
  <si>
    <t>YS_BRAND</t>
  </si>
  <si>
    <t>YS_MIDDLE</t>
  </si>
  <si>
    <t>YD_RTG</t>
  </si>
  <si>
    <t>Facebook</t>
  </si>
  <si>
    <t>興味関心</t>
  </si>
  <si>
    <t>FB_ITG</t>
  </si>
  <si>
    <t>リターゲティング</t>
  </si>
  <si>
    <t>FB_RTG</t>
  </si>
  <si>
    <t>総計</t>
  </si>
  <si>
    <t>●●●●●●株式会社 御中</t>
  </si>
  <si>
    <t>クリック数</t>
    <rPh sb="4" eb="5">
      <t>スウ</t>
    </rPh>
    <phoneticPr fontId="7"/>
  </si>
  <si>
    <t>表示回数</t>
    <rPh sb="0" eb="2">
      <t>ヒョウジ</t>
    </rPh>
    <rPh sb="2" eb="4">
      <t>カイスウ</t>
    </rPh>
    <phoneticPr fontId="7"/>
  </si>
  <si>
    <t>クリック単価</t>
    <rPh sb="4" eb="6">
      <t>タンカ</t>
    </rPh>
    <phoneticPr fontId="7"/>
  </si>
  <si>
    <t>広告費用</t>
    <rPh sb="0" eb="2">
      <t>コウコク</t>
    </rPh>
    <rPh sb="2" eb="4">
      <t>ヒヨウ</t>
    </rPh>
    <phoneticPr fontId="7"/>
  </si>
  <si>
    <t>コンバージョン</t>
    <phoneticPr fontId="7"/>
  </si>
  <si>
    <t>コンバージョン率</t>
    <rPh sb="7" eb="8">
      <t>リツ</t>
    </rPh>
    <phoneticPr fontId="7"/>
  </si>
  <si>
    <t>コンバージョン単価</t>
    <rPh sb="7" eb="9">
      <t>タンカ</t>
    </rPh>
    <phoneticPr fontId="7"/>
  </si>
  <si>
    <t>コンバージョンの定義は、お客様サイトの性質によって調整可能です。複数地点を設けてそれぞれで計測することも可能です。</t>
    <rPh sb="8" eb="10">
      <t>テイギ</t>
    </rPh>
    <rPh sb="13" eb="14">
      <t>キャク</t>
    </rPh>
    <rPh sb="14" eb="15">
      <t>サマ</t>
    </rPh>
    <rPh sb="19" eb="21">
      <t>セイシツ</t>
    </rPh>
    <rPh sb="25" eb="27">
      <t>チョウセイ</t>
    </rPh>
    <rPh sb="27" eb="29">
      <t>カノウ</t>
    </rPh>
    <rPh sb="32" eb="34">
      <t>フクスウ</t>
    </rPh>
    <rPh sb="34" eb="36">
      <t>チテン</t>
    </rPh>
    <rPh sb="37" eb="38">
      <t>モウ</t>
    </rPh>
    <rPh sb="45" eb="47">
      <t>ケイソク</t>
    </rPh>
    <rPh sb="52" eb="54">
      <t>カノウ</t>
    </rPh>
    <phoneticPr fontId="7"/>
  </si>
  <si>
    <t>Twitter</t>
    <phoneticPr fontId="7"/>
  </si>
  <si>
    <t>TW_ITG</t>
    <phoneticPr fontId="7"/>
  </si>
  <si>
    <t>TW_RTG</t>
    <phoneticPr fontId="7"/>
  </si>
  <si>
    <t>LINE</t>
    <phoneticPr fontId="7"/>
  </si>
  <si>
    <t>LN_ITG</t>
    <phoneticPr fontId="7"/>
  </si>
  <si>
    <t>LN_RTG</t>
    <phoneticPr fontId="7"/>
  </si>
  <si>
    <t>配信開始後に配信調整を行った後のパフォーマンス予測となります。　</t>
    <phoneticPr fontId="7"/>
  </si>
  <si>
    <t>市況の影響を受けますので実際の値とは前後する可能性があり、効果を保証するものではありません。　</t>
    <phoneticPr fontId="7"/>
  </si>
  <si>
    <t>想定クリック数が流入者数になります。　</t>
    <phoneticPr fontId="7"/>
  </si>
  <si>
    <t>効果測定のため、Webサイトに各媒体のタグを設置していただく必要がございます。</t>
    <rPh sb="0" eb="2">
      <t>コウカ</t>
    </rPh>
    <rPh sb="2" eb="4">
      <t>ソクテイ</t>
    </rPh>
    <rPh sb="15" eb="16">
      <t>カク</t>
    </rPh>
    <rPh sb="16" eb="18">
      <t>バイタイ</t>
    </rPh>
    <rPh sb="22" eb="24">
      <t>セッチ</t>
    </rPh>
    <rPh sb="30" eb="32">
      <t>ヒツヨウ</t>
    </rPh>
    <phoneticPr fontId="7"/>
  </si>
  <si>
    <t>クリック率</t>
    <rPh sb="4" eb="5">
      <t>リツ</t>
    </rPh>
    <phoneticPr fontId="7"/>
  </si>
  <si>
    <t>https://sample.com/seminar/20210219/</t>
    <phoneticPr fontId="7"/>
  </si>
  <si>
    <t>2021年2月15日-2021年2月19日</t>
    <rPh sb="15" eb="16">
      <t>ネン</t>
    </rPh>
    <rPh sb="17" eb="18">
      <t>ガツ</t>
    </rPh>
    <rPh sb="20" eb="21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</si>
</sst>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name val="Arial"/>
      <family val="2"/>
    </font>
    <font>
      <sz val="5"/>
      <color rgb="FF000000"/>
      <name val="游ゴシック"/>
      <family val="3"/>
      <charset val="128"/>
    </font>
    <font>
      <sz val="5"/>
      <color rgb="FFFF0000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11"/>
      <color rgb="FFFFFF00"/>
      <name val="游ゴシック"/>
      <family val="3"/>
      <charset val="128"/>
      <scheme val="minor"/>
    </font>
    <font>
      <u/>
      <sz val="11"/>
      <color rgb="FF0000FF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5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vertical="center" wrapText="1"/>
    </xf>
    <xf numFmtId="0" fontId="1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3" fontId="9" fillId="0" borderId="1" xfId="0" applyNumberFormat="1" applyFont="1" applyBorder="1" applyAlignment="1">
      <alignment horizontal="right" vertical="center" wrapText="1" readingOrder="1"/>
    </xf>
    <xf numFmtId="6" fontId="9" fillId="0" borderId="1" xfId="0" applyNumberFormat="1" applyFont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 readingOrder="1"/>
    </xf>
    <xf numFmtId="6" fontId="11" fillId="2" borderId="1" xfId="0" applyNumberFormat="1" applyFont="1" applyFill="1" applyBorder="1" applyAlignment="1">
      <alignment horizontal="right" vertical="center" wrapText="1" readingOrder="1"/>
    </xf>
    <xf numFmtId="0" fontId="16" fillId="0" borderId="0" xfId="0" applyFont="1" applyBorder="1" applyAlignment="1">
      <alignment horizontal="left" vertical="center" wrapText="1" readingOrder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 readingOrder="1"/>
    </xf>
    <xf numFmtId="0" fontId="8" fillId="3" borderId="0" xfId="0" applyFont="1" applyFill="1" applyAlignment="1">
      <alignment vertical="center" wrapText="1" readingOrder="1"/>
    </xf>
    <xf numFmtId="0" fontId="13" fillId="4" borderId="15" xfId="0" applyFont="1" applyFill="1" applyBorder="1" applyAlignment="1">
      <alignment horizontal="center" vertical="center" wrapText="1" readingOrder="1"/>
    </xf>
    <xf numFmtId="0" fontId="13" fillId="4" borderId="16" xfId="0" applyFont="1" applyFill="1" applyBorder="1" applyAlignment="1">
      <alignment horizontal="center" vertical="center" wrapText="1" readingOrder="1"/>
    </xf>
    <xf numFmtId="0" fontId="13" fillId="4" borderId="17" xfId="0" applyFont="1" applyFill="1" applyBorder="1" applyAlignment="1">
      <alignment horizontal="center" vertical="center" wrapText="1" readingOrder="1"/>
    </xf>
    <xf numFmtId="0" fontId="13" fillId="4" borderId="18" xfId="0" applyFont="1" applyFill="1" applyBorder="1" applyAlignment="1">
      <alignment horizontal="center" vertical="center" wrapText="1" readingOrder="1"/>
    </xf>
    <xf numFmtId="0" fontId="13" fillId="4" borderId="19" xfId="0" applyFont="1" applyFill="1" applyBorder="1" applyAlignment="1">
      <alignment horizontal="center" vertical="center" wrapText="1" readingOrder="1"/>
    </xf>
    <xf numFmtId="10" fontId="11" fillId="2" borderId="1" xfId="3" applyNumberFormat="1" applyFont="1" applyFill="1" applyBorder="1" applyAlignment="1">
      <alignment horizontal="right" vertical="center" wrapText="1" readingOrder="1"/>
    </xf>
    <xf numFmtId="6" fontId="11" fillId="2" borderId="1" xfId="2" applyFont="1" applyFill="1" applyBorder="1" applyAlignment="1">
      <alignment horizontal="right" vertical="center" wrapText="1" readingOrder="1"/>
    </xf>
    <xf numFmtId="38" fontId="9" fillId="0" borderId="1" xfId="1" applyFont="1" applyBorder="1" applyAlignment="1">
      <alignment horizontal="right" vertical="center" wrapText="1" readingOrder="1"/>
    </xf>
    <xf numFmtId="38" fontId="11" fillId="2" borderId="1" xfId="1" applyFont="1" applyFill="1" applyBorder="1" applyAlignment="1">
      <alignment horizontal="right" vertical="center" wrapText="1" readingOrder="1"/>
    </xf>
    <xf numFmtId="10" fontId="9" fillId="0" borderId="1" xfId="3" applyNumberFormat="1" applyFont="1" applyFill="1" applyBorder="1" applyAlignment="1">
      <alignment horizontal="right" vertical="center" wrapText="1" readingOrder="1"/>
    </xf>
    <xf numFmtId="6" fontId="9" fillId="0" borderId="1" xfId="0" applyNumberFormat="1" applyFont="1" applyFill="1" applyBorder="1" applyAlignment="1">
      <alignment horizontal="right" vertical="center" wrapText="1" readingOrder="1"/>
    </xf>
    <xf numFmtId="6" fontId="9" fillId="0" borderId="1" xfId="2" applyFont="1" applyFill="1" applyBorder="1" applyAlignment="1">
      <alignment horizontal="right" vertical="center" wrapText="1" readingOrder="1"/>
    </xf>
    <xf numFmtId="0" fontId="8" fillId="3" borderId="0" xfId="0" applyFont="1" applyFill="1" applyBorder="1" applyAlignment="1">
      <alignment vertical="center" wrapText="1" readingOrder="1"/>
    </xf>
    <xf numFmtId="0" fontId="8" fillId="3" borderId="0" xfId="0" applyFont="1" applyFill="1" applyBorder="1" applyAlignment="1">
      <alignment wrapText="1" readingOrder="1"/>
    </xf>
    <xf numFmtId="0" fontId="3" fillId="0" borderId="0" xfId="0" applyFont="1" applyAlignment="1">
      <alignment horizontal="left" vertical="center" wrapText="1" readingOrder="1"/>
    </xf>
    <xf numFmtId="0" fontId="9" fillId="0" borderId="6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vertical="center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left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3" fillId="4" borderId="18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wrapText="1" readingOrder="1"/>
    </xf>
    <xf numFmtId="0" fontId="16" fillId="0" borderId="0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6" fillId="0" borderId="2" xfId="4" applyFont="1" applyBorder="1" applyAlignment="1">
      <alignment horizontal="center" vertical="center" wrapText="1" readingOrder="1"/>
    </xf>
    <xf numFmtId="0" fontId="6" fillId="0" borderId="11" xfId="4" applyFont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center" vertical="center" readingOrder="1"/>
    </xf>
    <xf numFmtId="0" fontId="13" fillId="4" borderId="15" xfId="0" applyFont="1" applyFill="1" applyBorder="1" applyAlignment="1">
      <alignment horizontal="center" vertical="center" readingOrder="1"/>
    </xf>
  </cellXfs>
  <cellStyles count="5">
    <cellStyle name="パーセント" xfId="3" builtinId="5"/>
    <cellStyle name="ハイパーリンク" xfId="4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idera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7DD4-35FD-4C0E-AC94-CDCA23152F65}">
  <dimension ref="B2:M30"/>
  <sheetViews>
    <sheetView showGridLines="0" tabSelected="1" zoomScale="70" zoomScaleNormal="70" workbookViewId="0">
      <selection activeCell="B7" sqref="B7"/>
    </sheetView>
  </sheetViews>
  <sheetFormatPr defaultRowHeight="18" x14ac:dyDescent="0.55000000000000004"/>
  <cols>
    <col min="1" max="1" width="4" customWidth="1"/>
    <col min="2" max="2" width="27.33203125" customWidth="1"/>
    <col min="3" max="3" width="13.33203125" customWidth="1"/>
    <col min="4" max="4" width="23.08203125" customWidth="1"/>
    <col min="5" max="5" width="24.08203125" customWidth="1"/>
    <col min="6" max="6" width="16.75" customWidth="1"/>
    <col min="7" max="7" width="14.08203125" customWidth="1"/>
    <col min="8" max="8" width="12.75" customWidth="1"/>
    <col min="9" max="9" width="14.08203125" customWidth="1"/>
    <col min="10" max="10" width="18.25" customWidth="1"/>
    <col min="11" max="11" width="15.83203125" customWidth="1"/>
    <col min="12" max="12" width="19.25" customWidth="1"/>
    <col min="13" max="13" width="19.5" customWidth="1"/>
  </cols>
  <sheetData>
    <row r="2" spans="2:13" s="4" customFormat="1" ht="20" x14ac:dyDescent="0.55000000000000004">
      <c r="B2" s="49" t="s">
        <v>28</v>
      </c>
      <c r="C2" s="49"/>
      <c r="D2" s="49"/>
      <c r="E2" s="5"/>
      <c r="F2" s="6"/>
      <c r="G2" s="6"/>
      <c r="H2" s="6"/>
      <c r="I2" s="6"/>
      <c r="J2" s="6"/>
      <c r="K2" s="6"/>
      <c r="L2" s="6"/>
      <c r="M2" s="6"/>
    </row>
    <row r="3" spans="2:13" s="4" customFormat="1" ht="24" customHeight="1" x14ac:dyDescent="0.55000000000000004">
      <c r="B3" s="50" t="s">
        <v>0</v>
      </c>
      <c r="C3" s="50"/>
      <c r="D3" s="50"/>
      <c r="E3" s="5"/>
      <c r="F3" s="6"/>
      <c r="G3" s="6"/>
      <c r="H3" s="6"/>
      <c r="I3" s="6"/>
      <c r="J3" s="6"/>
      <c r="K3" s="6"/>
      <c r="L3" s="6"/>
      <c r="M3" s="6"/>
    </row>
    <row r="4" spans="2:13" s="4" customFormat="1" ht="18.75" customHeight="1" x14ac:dyDescent="0.55000000000000004">
      <c r="B4" s="15"/>
      <c r="C4" s="15"/>
      <c r="D4" s="15"/>
      <c r="E4" s="5"/>
      <c r="F4" s="6"/>
      <c r="G4" s="6"/>
      <c r="H4" s="6"/>
      <c r="I4" s="6"/>
      <c r="J4" s="6"/>
      <c r="K4" s="6"/>
      <c r="L4" s="6"/>
      <c r="M4" s="6"/>
    </row>
    <row r="5" spans="2:13" s="4" customFormat="1" ht="21.75" customHeight="1" x14ac:dyDescent="0.55000000000000004">
      <c r="B5" s="56" t="s">
        <v>1</v>
      </c>
      <c r="C5" s="51" t="s">
        <v>49</v>
      </c>
      <c r="D5" s="52"/>
      <c r="E5" s="16"/>
      <c r="F5" s="32" t="s">
        <v>36</v>
      </c>
      <c r="G5" s="32"/>
      <c r="H5" s="32"/>
      <c r="I5" s="32"/>
      <c r="J5" s="32"/>
      <c r="K5" s="32"/>
      <c r="L5" s="32"/>
      <c r="M5" s="32"/>
    </row>
    <row r="6" spans="2:13" s="4" customFormat="1" ht="21.75" customHeight="1" x14ac:dyDescent="0.55000000000000004">
      <c r="B6" s="57" t="s">
        <v>2</v>
      </c>
      <c r="C6" s="37" t="s">
        <v>3</v>
      </c>
      <c r="D6" s="53"/>
      <c r="E6" s="16"/>
      <c r="F6" s="32" t="s">
        <v>43</v>
      </c>
      <c r="G6" s="32"/>
      <c r="H6" s="32"/>
      <c r="I6" s="32"/>
      <c r="J6" s="32"/>
      <c r="K6" s="32"/>
      <c r="L6" s="32"/>
      <c r="M6" s="19"/>
    </row>
    <row r="7" spans="2:13" s="4" customFormat="1" ht="21.75" customHeight="1" x14ac:dyDescent="0.55000000000000004">
      <c r="B7" s="57" t="s">
        <v>4</v>
      </c>
      <c r="C7" s="54" t="s">
        <v>48</v>
      </c>
      <c r="D7" s="55"/>
      <c r="E7" s="16"/>
      <c r="F7" s="39" t="s">
        <v>44</v>
      </c>
      <c r="G7" s="39"/>
      <c r="H7" s="39"/>
      <c r="I7" s="39"/>
      <c r="J7" s="39"/>
      <c r="K7" s="39"/>
      <c r="L7" s="39"/>
      <c r="M7" s="19"/>
    </row>
    <row r="8" spans="2:13" s="4" customFormat="1" ht="21.75" customHeight="1" x14ac:dyDescent="0.55000000000000004">
      <c r="B8" s="20" t="s">
        <v>5</v>
      </c>
      <c r="C8" s="37" t="s">
        <v>6</v>
      </c>
      <c r="D8" s="53"/>
      <c r="E8" s="16"/>
      <c r="F8" s="32" t="s">
        <v>45</v>
      </c>
      <c r="G8" s="32"/>
      <c r="H8" s="32"/>
      <c r="I8" s="32"/>
      <c r="J8" s="32"/>
      <c r="K8" s="32"/>
      <c r="L8" s="32"/>
      <c r="M8" s="19"/>
    </row>
    <row r="9" spans="2:13" s="4" customFormat="1" ht="21.75" customHeight="1" x14ac:dyDescent="0.55000000000000004">
      <c r="B9" s="21" t="s">
        <v>7</v>
      </c>
      <c r="C9" s="45" t="s">
        <v>8</v>
      </c>
      <c r="D9" s="46"/>
      <c r="E9" s="17"/>
      <c r="F9" s="33" t="s">
        <v>46</v>
      </c>
      <c r="G9" s="33"/>
      <c r="H9" s="33"/>
      <c r="I9" s="33"/>
      <c r="J9" s="33"/>
      <c r="K9" s="33"/>
      <c r="L9" s="33"/>
      <c r="M9" s="19"/>
    </row>
    <row r="10" spans="2:13" s="4" customFormat="1" x14ac:dyDescent="0.55000000000000004">
      <c r="B10" s="18"/>
      <c r="C10" s="47"/>
      <c r="D10" s="47"/>
      <c r="E10" s="7"/>
      <c r="F10" s="8"/>
      <c r="G10" s="6"/>
      <c r="H10" s="6"/>
      <c r="I10" s="6"/>
      <c r="J10" s="6"/>
      <c r="K10" s="6"/>
      <c r="L10" s="6"/>
      <c r="M10" s="6"/>
    </row>
    <row r="11" spans="2:13" s="4" customFormat="1" ht="54" customHeight="1" x14ac:dyDescent="0.55000000000000004">
      <c r="B11" s="22" t="s">
        <v>9</v>
      </c>
      <c r="C11" s="48" t="s">
        <v>10</v>
      </c>
      <c r="D11" s="48"/>
      <c r="E11" s="23" t="s">
        <v>11</v>
      </c>
      <c r="F11" s="23" t="s">
        <v>30</v>
      </c>
      <c r="G11" s="23" t="s">
        <v>29</v>
      </c>
      <c r="H11" s="23" t="s">
        <v>47</v>
      </c>
      <c r="I11" s="23" t="s">
        <v>31</v>
      </c>
      <c r="J11" s="23" t="s">
        <v>32</v>
      </c>
      <c r="K11" s="23" t="s">
        <v>33</v>
      </c>
      <c r="L11" s="23" t="s">
        <v>34</v>
      </c>
      <c r="M11" s="24" t="s">
        <v>35</v>
      </c>
    </row>
    <row r="12" spans="2:13" s="4" customFormat="1" ht="24.75" customHeight="1" x14ac:dyDescent="0.55000000000000004">
      <c r="B12" s="35" t="s">
        <v>12</v>
      </c>
      <c r="C12" s="37" t="s">
        <v>13</v>
      </c>
      <c r="D12" s="38"/>
      <c r="E12" s="9" t="s">
        <v>14</v>
      </c>
      <c r="F12" s="10">
        <f>G12/H12</f>
        <v>10000</v>
      </c>
      <c r="G12" s="10">
        <f>J12/I12</f>
        <v>2000</v>
      </c>
      <c r="H12" s="29">
        <v>0.2</v>
      </c>
      <c r="I12" s="30">
        <v>50</v>
      </c>
      <c r="J12" s="31">
        <v>100000</v>
      </c>
      <c r="K12" s="27">
        <f>G12*L12</f>
        <v>200</v>
      </c>
      <c r="L12" s="29">
        <v>0.1</v>
      </c>
      <c r="M12" s="11">
        <f>J12/K12</f>
        <v>500</v>
      </c>
    </row>
    <row r="13" spans="2:13" s="4" customFormat="1" ht="24.75" customHeight="1" x14ac:dyDescent="0.55000000000000004">
      <c r="B13" s="44"/>
      <c r="C13" s="37" t="s">
        <v>13</v>
      </c>
      <c r="D13" s="38"/>
      <c r="E13" s="9" t="s">
        <v>15</v>
      </c>
      <c r="F13" s="10">
        <f t="shared" ref="F13:F23" si="0">G13/H13</f>
        <v>50000</v>
      </c>
      <c r="G13" s="10">
        <f t="shared" ref="G13:G23" si="1">J13/I13</f>
        <v>1500</v>
      </c>
      <c r="H13" s="29">
        <v>0.03</v>
      </c>
      <c r="I13" s="30">
        <v>200</v>
      </c>
      <c r="J13" s="31">
        <v>300000</v>
      </c>
      <c r="K13" s="27">
        <f t="shared" ref="K13:K23" si="2">G13*L13</f>
        <v>15</v>
      </c>
      <c r="L13" s="29">
        <v>0.01</v>
      </c>
      <c r="M13" s="11">
        <f t="shared" ref="M13:M24" si="3">J13/K13</f>
        <v>20000</v>
      </c>
    </row>
    <row r="14" spans="2:13" s="4" customFormat="1" ht="24.75" customHeight="1" x14ac:dyDescent="0.55000000000000004">
      <c r="B14" s="36"/>
      <c r="C14" s="37" t="s">
        <v>16</v>
      </c>
      <c r="D14" s="38"/>
      <c r="E14" s="9" t="s">
        <v>17</v>
      </c>
      <c r="F14" s="10">
        <f t="shared" si="0"/>
        <v>666666.66666666663</v>
      </c>
      <c r="G14" s="10">
        <f t="shared" si="1"/>
        <v>2000</v>
      </c>
      <c r="H14" s="29">
        <v>3.0000000000000001E-3</v>
      </c>
      <c r="I14" s="30">
        <v>50</v>
      </c>
      <c r="J14" s="31">
        <v>100000</v>
      </c>
      <c r="K14" s="27">
        <f t="shared" si="2"/>
        <v>6</v>
      </c>
      <c r="L14" s="29">
        <v>3.0000000000000001E-3</v>
      </c>
      <c r="M14" s="11">
        <f t="shared" si="3"/>
        <v>16666.666666666668</v>
      </c>
    </row>
    <row r="15" spans="2:13" s="4" customFormat="1" ht="24.75" customHeight="1" x14ac:dyDescent="0.55000000000000004">
      <c r="B15" s="35" t="s">
        <v>18</v>
      </c>
      <c r="C15" s="37" t="s">
        <v>13</v>
      </c>
      <c r="D15" s="38"/>
      <c r="E15" s="9" t="s">
        <v>19</v>
      </c>
      <c r="F15" s="10">
        <f t="shared" si="0"/>
        <v>5000</v>
      </c>
      <c r="G15" s="10">
        <f t="shared" si="1"/>
        <v>1000</v>
      </c>
      <c r="H15" s="29">
        <v>0.2</v>
      </c>
      <c r="I15" s="30">
        <v>50</v>
      </c>
      <c r="J15" s="31">
        <v>50000</v>
      </c>
      <c r="K15" s="27">
        <f t="shared" si="2"/>
        <v>100</v>
      </c>
      <c r="L15" s="29">
        <v>0.1</v>
      </c>
      <c r="M15" s="11">
        <f t="shared" si="3"/>
        <v>500</v>
      </c>
    </row>
    <row r="16" spans="2:13" s="4" customFormat="1" ht="24.75" customHeight="1" x14ac:dyDescent="0.55000000000000004">
      <c r="B16" s="44"/>
      <c r="C16" s="37" t="s">
        <v>13</v>
      </c>
      <c r="D16" s="38"/>
      <c r="E16" s="9" t="s">
        <v>20</v>
      </c>
      <c r="F16" s="10">
        <f t="shared" si="0"/>
        <v>50000</v>
      </c>
      <c r="G16" s="10">
        <f t="shared" si="1"/>
        <v>1500</v>
      </c>
      <c r="H16" s="29">
        <v>0.03</v>
      </c>
      <c r="I16" s="30">
        <v>200</v>
      </c>
      <c r="J16" s="31">
        <v>300000</v>
      </c>
      <c r="K16" s="27">
        <f t="shared" si="2"/>
        <v>15</v>
      </c>
      <c r="L16" s="29">
        <v>0.01</v>
      </c>
      <c r="M16" s="11">
        <f t="shared" si="3"/>
        <v>20000</v>
      </c>
    </row>
    <row r="17" spans="2:13" s="4" customFormat="1" ht="24.75" customHeight="1" x14ac:dyDescent="0.55000000000000004">
      <c r="B17" s="36"/>
      <c r="C17" s="37" t="s">
        <v>16</v>
      </c>
      <c r="D17" s="38"/>
      <c r="E17" s="9" t="s">
        <v>21</v>
      </c>
      <c r="F17" s="10">
        <f t="shared" si="0"/>
        <v>666666.66666666663</v>
      </c>
      <c r="G17" s="10">
        <f t="shared" si="1"/>
        <v>2000</v>
      </c>
      <c r="H17" s="29">
        <v>3.0000000000000001E-3</v>
      </c>
      <c r="I17" s="30">
        <v>50</v>
      </c>
      <c r="J17" s="31">
        <v>100000</v>
      </c>
      <c r="K17" s="27">
        <f t="shared" si="2"/>
        <v>6</v>
      </c>
      <c r="L17" s="29">
        <v>3.0000000000000001E-3</v>
      </c>
      <c r="M17" s="11">
        <f t="shared" si="3"/>
        <v>16666.666666666668</v>
      </c>
    </row>
    <row r="18" spans="2:13" s="4" customFormat="1" ht="24.75" customHeight="1" x14ac:dyDescent="0.55000000000000004">
      <c r="B18" s="35" t="s">
        <v>22</v>
      </c>
      <c r="C18" s="37" t="s">
        <v>23</v>
      </c>
      <c r="D18" s="38"/>
      <c r="E18" s="9" t="s">
        <v>24</v>
      </c>
      <c r="F18" s="10">
        <f t="shared" si="0"/>
        <v>30000</v>
      </c>
      <c r="G18" s="10">
        <f t="shared" si="1"/>
        <v>300</v>
      </c>
      <c r="H18" s="29">
        <v>0.01</v>
      </c>
      <c r="I18" s="30">
        <v>500</v>
      </c>
      <c r="J18" s="31">
        <v>150000</v>
      </c>
      <c r="K18" s="27">
        <f t="shared" si="2"/>
        <v>3</v>
      </c>
      <c r="L18" s="29">
        <v>0.01</v>
      </c>
      <c r="M18" s="11">
        <f t="shared" si="3"/>
        <v>50000</v>
      </c>
    </row>
    <row r="19" spans="2:13" s="4" customFormat="1" ht="24.75" customHeight="1" x14ac:dyDescent="0.55000000000000004">
      <c r="B19" s="36"/>
      <c r="C19" s="37" t="s">
        <v>25</v>
      </c>
      <c r="D19" s="38"/>
      <c r="E19" s="9" t="s">
        <v>26</v>
      </c>
      <c r="F19" s="10">
        <f t="shared" si="0"/>
        <v>4166.6666666666661</v>
      </c>
      <c r="G19" s="10">
        <f t="shared" si="1"/>
        <v>83.333333333333329</v>
      </c>
      <c r="H19" s="29">
        <v>0.02</v>
      </c>
      <c r="I19" s="30">
        <v>600</v>
      </c>
      <c r="J19" s="31">
        <v>50000</v>
      </c>
      <c r="K19" s="27">
        <f t="shared" si="2"/>
        <v>0.83333333333333326</v>
      </c>
      <c r="L19" s="29">
        <v>0.01</v>
      </c>
      <c r="M19" s="11">
        <f t="shared" si="3"/>
        <v>60000.000000000007</v>
      </c>
    </row>
    <row r="20" spans="2:13" s="4" customFormat="1" ht="24.75" customHeight="1" x14ac:dyDescent="0.55000000000000004">
      <c r="B20" s="35" t="s">
        <v>37</v>
      </c>
      <c r="C20" s="37" t="s">
        <v>23</v>
      </c>
      <c r="D20" s="38"/>
      <c r="E20" s="9" t="s">
        <v>38</v>
      </c>
      <c r="F20" s="10">
        <f t="shared" si="0"/>
        <v>750000</v>
      </c>
      <c r="G20" s="10">
        <f t="shared" si="1"/>
        <v>1500</v>
      </c>
      <c r="H20" s="29">
        <v>2E-3</v>
      </c>
      <c r="I20" s="30">
        <v>100</v>
      </c>
      <c r="J20" s="31">
        <v>150000</v>
      </c>
      <c r="K20" s="27">
        <f t="shared" si="2"/>
        <v>15</v>
      </c>
      <c r="L20" s="29">
        <v>0.01</v>
      </c>
      <c r="M20" s="11">
        <f t="shared" si="3"/>
        <v>10000</v>
      </c>
    </row>
    <row r="21" spans="2:13" s="4" customFormat="1" ht="24.75" customHeight="1" x14ac:dyDescent="0.55000000000000004">
      <c r="B21" s="36"/>
      <c r="C21" s="37" t="s">
        <v>25</v>
      </c>
      <c r="D21" s="38"/>
      <c r="E21" s="9" t="s">
        <v>39</v>
      </c>
      <c r="F21" s="10">
        <f t="shared" si="0"/>
        <v>66666.666666666657</v>
      </c>
      <c r="G21" s="10">
        <f t="shared" si="1"/>
        <v>333.33333333333331</v>
      </c>
      <c r="H21" s="29">
        <v>5.0000000000000001E-3</v>
      </c>
      <c r="I21" s="30">
        <v>150</v>
      </c>
      <c r="J21" s="31">
        <v>50000</v>
      </c>
      <c r="K21" s="27">
        <f t="shared" si="2"/>
        <v>3.333333333333333</v>
      </c>
      <c r="L21" s="29">
        <v>0.01</v>
      </c>
      <c r="M21" s="11">
        <f t="shared" si="3"/>
        <v>15000.000000000002</v>
      </c>
    </row>
    <row r="22" spans="2:13" s="4" customFormat="1" ht="24.75" customHeight="1" x14ac:dyDescent="0.55000000000000004">
      <c r="B22" s="35" t="s">
        <v>40</v>
      </c>
      <c r="C22" s="37" t="s">
        <v>23</v>
      </c>
      <c r="D22" s="38"/>
      <c r="E22" s="9" t="s">
        <v>41</v>
      </c>
      <c r="F22" s="10">
        <f t="shared" si="0"/>
        <v>1000000</v>
      </c>
      <c r="G22" s="10">
        <f t="shared" si="1"/>
        <v>3000</v>
      </c>
      <c r="H22" s="29">
        <v>3.0000000000000001E-3</v>
      </c>
      <c r="I22" s="30">
        <v>50</v>
      </c>
      <c r="J22" s="31">
        <v>150000</v>
      </c>
      <c r="K22" s="27">
        <f t="shared" si="2"/>
        <v>30</v>
      </c>
      <c r="L22" s="29">
        <v>0.01</v>
      </c>
      <c r="M22" s="11">
        <f t="shared" si="3"/>
        <v>5000</v>
      </c>
    </row>
    <row r="23" spans="2:13" s="4" customFormat="1" ht="24.75" customHeight="1" x14ac:dyDescent="0.55000000000000004">
      <c r="B23" s="36"/>
      <c r="C23" s="37" t="s">
        <v>25</v>
      </c>
      <c r="D23" s="38"/>
      <c r="E23" s="9" t="s">
        <v>42</v>
      </c>
      <c r="F23" s="10">
        <f t="shared" si="0"/>
        <v>83333.333333333328</v>
      </c>
      <c r="G23" s="10">
        <f t="shared" si="1"/>
        <v>500</v>
      </c>
      <c r="H23" s="29">
        <v>6.0000000000000001E-3</v>
      </c>
      <c r="I23" s="30">
        <v>100</v>
      </c>
      <c r="J23" s="31">
        <v>50000</v>
      </c>
      <c r="K23" s="27">
        <f t="shared" si="2"/>
        <v>5</v>
      </c>
      <c r="L23" s="29">
        <v>0.01</v>
      </c>
      <c r="M23" s="11">
        <f t="shared" si="3"/>
        <v>10000</v>
      </c>
    </row>
    <row r="24" spans="2:13" s="4" customFormat="1" ht="32.25" customHeight="1" x14ac:dyDescent="0.55000000000000004">
      <c r="B24" s="40" t="s">
        <v>27</v>
      </c>
      <c r="C24" s="41"/>
      <c r="D24" s="42"/>
      <c r="E24" s="12"/>
      <c r="F24" s="13">
        <f>SUM(F12:F23)</f>
        <v>3382500</v>
      </c>
      <c r="G24" s="13">
        <f>SUM(G12:G23)</f>
        <v>15716.666666666668</v>
      </c>
      <c r="H24" s="25">
        <f t="shared" ref="H24" si="4">G24/F24</f>
        <v>4.6464646464646469E-3</v>
      </c>
      <c r="I24" s="14">
        <v>107</v>
      </c>
      <c r="J24" s="26">
        <f>SUM(J12:J23)</f>
        <v>1550000</v>
      </c>
      <c r="K24" s="28">
        <f>SUM(K12:K23)</f>
        <v>399.16666666666663</v>
      </c>
      <c r="L24" s="25">
        <f t="shared" ref="L24" si="5">K24/G24</f>
        <v>2.5397667020148458E-2</v>
      </c>
      <c r="M24" s="14">
        <f t="shared" si="3"/>
        <v>3883.0897703549062</v>
      </c>
    </row>
    <row r="25" spans="2:13" ht="22.5" x14ac:dyDescent="0.55000000000000004">
      <c r="B25" s="43"/>
      <c r="C25" s="43"/>
      <c r="D25" s="2"/>
      <c r="E25" s="3"/>
      <c r="F25" s="2"/>
      <c r="G25" s="1"/>
      <c r="H25" s="1"/>
      <c r="I25" s="1"/>
      <c r="J25" s="1"/>
      <c r="K25" s="1"/>
      <c r="L25" s="1"/>
      <c r="M25" s="1"/>
    </row>
    <row r="26" spans="2:13" x14ac:dyDescent="0.55000000000000004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2:13" x14ac:dyDescent="0.55000000000000004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3" x14ac:dyDescent="0.55000000000000004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2:13" x14ac:dyDescent="0.55000000000000004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2:13" x14ac:dyDescent="0.55000000000000004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</sheetData>
  <mergeCells count="38">
    <mergeCell ref="C8:D8"/>
    <mergeCell ref="B2:D2"/>
    <mergeCell ref="B3:D3"/>
    <mergeCell ref="C5:D5"/>
    <mergeCell ref="C6:D6"/>
    <mergeCell ref="C7:D7"/>
    <mergeCell ref="C9:D9"/>
    <mergeCell ref="C10:D10"/>
    <mergeCell ref="C11:D11"/>
    <mergeCell ref="B12:B14"/>
    <mergeCell ref="C12:D12"/>
    <mergeCell ref="C13:D13"/>
    <mergeCell ref="C14:D14"/>
    <mergeCell ref="B28:M28"/>
    <mergeCell ref="B29:M29"/>
    <mergeCell ref="B15:B17"/>
    <mergeCell ref="C15:D15"/>
    <mergeCell ref="C16:D16"/>
    <mergeCell ref="C17:D17"/>
    <mergeCell ref="B18:B19"/>
    <mergeCell ref="C18:D18"/>
    <mergeCell ref="C19:D19"/>
    <mergeCell ref="F8:L8"/>
    <mergeCell ref="F9:L9"/>
    <mergeCell ref="B30:M30"/>
    <mergeCell ref="F5:M5"/>
    <mergeCell ref="B20:B21"/>
    <mergeCell ref="C20:D20"/>
    <mergeCell ref="C21:D21"/>
    <mergeCell ref="B22:B23"/>
    <mergeCell ref="C22:D22"/>
    <mergeCell ref="C23:D23"/>
    <mergeCell ref="F6:L6"/>
    <mergeCell ref="F7:L7"/>
    <mergeCell ref="B24:D24"/>
    <mergeCell ref="B25:C25"/>
    <mergeCell ref="B26:M26"/>
    <mergeCell ref="B27:M27"/>
  </mergeCells>
  <phoneticPr fontId="7"/>
  <hyperlinks>
    <hyperlink ref="C7" r:id="rId1" display="https://spideraf.com/" xr:uid="{0E24AE27-851A-4FE4-BD64-602431C296C9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デジマール株式会社</dc:creator>
  <cp:lastModifiedBy>shunp</cp:lastModifiedBy>
  <dcterms:created xsi:type="dcterms:W3CDTF">2021-02-13T04:39:41Z</dcterms:created>
  <dcterms:modified xsi:type="dcterms:W3CDTF">2021-02-15T02:14:57Z</dcterms:modified>
</cp:coreProperties>
</file>